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codeName="ThisWorkbook" defaultThemeVersion="124226"/>
  <xr:revisionPtr revIDLastSave="0" documentId="8_{21B9C740-2FA0-470B-8145-F683C254F213}" xr6:coauthVersionLast="47" xr6:coauthVersionMax="47" xr10:uidLastSave="{00000000-0000-0000-0000-000000000000}"/>
  <bookViews>
    <workbookView xWindow="-110" yWindow="-110" windowWidth="19420" windowHeight="10420" xr2:uid="{00000000-000D-0000-FFFF-FFFF00000000}"/>
  </bookViews>
  <sheets>
    <sheet name="LOE &amp; Funding Worksheet" sheetId="7" r:id="rId1"/>
  </sheets>
  <definedNames>
    <definedName name="_xlnm._FilterDatabase" localSheetId="0" hidden="1">'LOE &amp; Funding Worksheet'!$D$3:$D$5</definedName>
    <definedName name="_xlnm.Print_Area" localSheetId="0">'LOE &amp; Funding Worksheet'!$A$1:$H$14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7" l="1"/>
  <c r="E11" i="7"/>
  <c r="D11" i="7"/>
  <c r="D12" i="7" s="1"/>
  <c r="E12" i="7"/>
  <c r="E9" i="7"/>
  <c r="C9" i="7"/>
  <c r="D9" i="7" s="1"/>
  <c r="C8" i="7"/>
  <c r="D8" i="7" s="1"/>
  <c r="B6" i="7"/>
  <c r="B7" i="7"/>
  <c r="B9" i="7"/>
  <c r="B8" i="7"/>
</calcChain>
</file>

<file path=xl/sharedStrings.xml><?xml version="1.0" encoding="utf-8"?>
<sst xmlns="http://schemas.openxmlformats.org/spreadsheetml/2006/main" count="16" uniqueCount="16">
  <si>
    <t>DOE SBIR/STTR Level of Effort Requirements</t>
  </si>
  <si>
    <t>KEY</t>
  </si>
  <si>
    <t xml:space="preserve">Program: </t>
  </si>
  <si>
    <t>SBIR</t>
  </si>
  <si>
    <t>Data Entry Field</t>
  </si>
  <si>
    <t xml:space="preserve">Phase: </t>
  </si>
  <si>
    <t>Phase I</t>
  </si>
  <si>
    <t>Calculated Field</t>
  </si>
  <si>
    <t>A.  Total Requested Funds,  K:</t>
  </si>
  <si>
    <t>Requirement met?</t>
  </si>
  <si>
    <t xml:space="preserve"> Requirement</t>
  </si>
  <si>
    <t>Maximum Funding Request Requirements</t>
  </si>
  <si>
    <t>Funds Requested for TABA Vendor:</t>
  </si>
  <si>
    <t xml:space="preserve">Maximum Award Amount for Topic (see Topics Document): </t>
  </si>
  <si>
    <t>Notes:</t>
  </si>
  <si>
    <t xml:space="preserve">(1) Each field in the LOE Input Section corresponds to the referenced field in the Grants.gov Budget Form completed by the Small Business. Fields F8 through F10 of the budget form are for "Other". If funds in this area are not for a third party (i.e. Consultants, Subawards, or TABA) do not include that amount in this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</si>
</sst>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quot;$&quot;#,##0.00"/>
  </numFmts>
  <fonts count="8" x14ac:knownFonts="1">
    <font>
      <sz val="10"/>
      <name val="Arial"/>
    </font>
    <font>
      <sz val="11"/>
      <color theme="1"/>
      <name val="Calibri"/>
      <family val="2"/>
      <scheme val="minor"/>
    </font>
    <font>
      <sz val="10"/>
      <name val="Arial"/>
      <family val="2"/>
    </font>
    <font>
      <sz val="11"/>
      <color theme="0"/>
      <name val="Calibri"/>
      <family val="2"/>
      <scheme val="minor"/>
    </font>
    <font>
      <sz val="11"/>
      <name val="Calibri"/>
      <family val="2"/>
      <scheme val="minor"/>
    </font>
    <font>
      <b/>
      <sz val="11"/>
      <name val="Calibri"/>
      <family val="2"/>
      <scheme val="minor"/>
    </font>
    <font>
      <sz val="10"/>
      <color rgb="FFFF0000"/>
      <name val="Arial"/>
      <family val="2"/>
    </font>
    <font>
      <b/>
      <sz val="14"/>
      <color theme="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41">
    <xf numFmtId="0" fontId="0" fillId="0" borderId="0" xfId="0"/>
    <xf numFmtId="0" fontId="2" fillId="0" borderId="0" xfId="0" applyFont="1" applyAlignment="1">
      <alignment horizontal="center" wrapText="1"/>
    </xf>
    <xf numFmtId="0" fontId="2" fillId="2" borderId="1" xfId="0" applyFont="1" applyFill="1" applyBorder="1" applyAlignment="1">
      <alignment vertical="center"/>
    </xf>
    <xf numFmtId="0" fontId="6" fillId="0" borderId="0" xfId="0" applyFont="1"/>
    <xf numFmtId="0" fontId="6" fillId="0" borderId="0" xfId="0" applyFont="1" applyAlignment="1">
      <alignment horizontal="left" vertical="top" wrapText="1"/>
    </xf>
    <xf numFmtId="0" fontId="2" fillId="4" borderId="0" xfId="0" applyFont="1" applyFill="1" applyAlignment="1">
      <alignment horizontal="center" wrapText="1"/>
    </xf>
    <xf numFmtId="0" fontId="3" fillId="4" borderId="0" xfId="0" applyFont="1" applyFill="1"/>
    <xf numFmtId="164" fontId="4" fillId="4" borderId="0" xfId="0" applyNumberFormat="1" applyFont="1" applyFill="1" applyAlignment="1">
      <alignment horizontal="center" vertical="center"/>
    </xf>
    <xf numFmtId="0" fontId="0" fillId="4" borderId="0" xfId="0" applyFill="1"/>
    <xf numFmtId="0" fontId="6" fillId="4" borderId="0" xfId="0" applyFont="1" applyFill="1" applyAlignment="1">
      <alignment horizontal="left" vertical="top" wrapText="1"/>
    </xf>
    <xf numFmtId="0" fontId="2" fillId="3" borderId="1" xfId="0" applyFont="1" applyFill="1" applyBorder="1" applyAlignment="1">
      <alignment vertical="center"/>
    </xf>
    <xf numFmtId="0" fontId="0" fillId="0" borderId="0" xfId="0" applyAlignment="1">
      <alignment vertical="center"/>
    </xf>
    <xf numFmtId="0" fontId="2" fillId="0" borderId="0" xfId="0" applyFont="1"/>
    <xf numFmtId="164" fontId="4" fillId="4" borderId="4" xfId="0" applyNumberFormat="1" applyFont="1" applyFill="1" applyBorder="1" applyAlignment="1">
      <alignment horizontal="center" vertical="center" wrapText="1"/>
    </xf>
    <xf numFmtId="0" fontId="2" fillId="0" borderId="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7" fillId="5" borderId="0" xfId="0" applyFont="1" applyFill="1"/>
    <xf numFmtId="0" fontId="3" fillId="5" borderId="0" xfId="0" applyFont="1" applyFill="1"/>
    <xf numFmtId="166" fontId="0" fillId="0" borderId="0" xfId="0" applyNumberFormat="1"/>
    <xf numFmtId="0" fontId="1" fillId="3" borderId="1" xfId="0" applyFont="1" applyFill="1" applyBorder="1" applyAlignment="1" applyProtection="1">
      <alignment horizontal="center" vertical="center"/>
      <protection locked="0"/>
    </xf>
    <xf numFmtId="164" fontId="4" fillId="3" borderId="1" xfId="0" applyNumberFormat="1" applyFont="1" applyFill="1" applyBorder="1" applyAlignment="1" applyProtection="1">
      <alignment horizontal="center" vertical="center"/>
      <protection locked="0"/>
    </xf>
    <xf numFmtId="164" fontId="4" fillId="3" borderId="2"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right" vertical="center"/>
      <protection hidden="1"/>
    </xf>
    <xf numFmtId="0" fontId="4" fillId="0" borderId="2" xfId="0" applyFont="1" applyBorder="1" applyAlignment="1" applyProtection="1">
      <alignment horizontal="right" vertical="center" wrapText="1"/>
      <protection hidden="1"/>
    </xf>
    <xf numFmtId="0" fontId="4" fillId="0" borderId="3" xfId="0" applyFont="1" applyBorder="1" applyAlignment="1" applyProtection="1">
      <alignment horizontal="right" vertical="center" wrapText="1"/>
      <protection hidden="1"/>
    </xf>
    <xf numFmtId="0" fontId="4" fillId="0" borderId="3" xfId="0" applyFont="1" applyBorder="1" applyAlignment="1" applyProtection="1">
      <alignment horizontal="right" vertical="center"/>
      <protection hidden="1"/>
    </xf>
    <xf numFmtId="9" fontId="5" fillId="4" borderId="0" xfId="1" applyFont="1" applyFill="1" applyBorder="1" applyAlignment="1" applyProtection="1">
      <alignment horizontal="center" vertical="center"/>
      <protection hidden="1"/>
    </xf>
    <xf numFmtId="0" fontId="0" fillId="4" borderId="0" xfId="0" applyFill="1" applyAlignment="1" applyProtection="1">
      <alignment vertical="center"/>
      <protection hidden="1"/>
    </xf>
    <xf numFmtId="165" fontId="5" fillId="2" borderId="1" xfId="1" applyNumberFormat="1" applyFont="1" applyFill="1" applyBorder="1" applyAlignment="1" applyProtection="1">
      <alignment horizontal="center" vertical="center"/>
      <protection hidden="1"/>
    </xf>
    <xf numFmtId="9" fontId="5" fillId="2" borderId="1" xfId="1" applyFont="1" applyFill="1" applyBorder="1" applyAlignment="1" applyProtection="1">
      <alignment horizontal="center" vertical="center"/>
      <protection hidden="1"/>
    </xf>
    <xf numFmtId="164" fontId="4" fillId="3" borderId="3"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right" vertical="center"/>
      <protection hidden="1"/>
    </xf>
    <xf numFmtId="0" fontId="1" fillId="4" borderId="0" xfId="0" applyFont="1" applyFill="1" applyAlignment="1">
      <alignment horizontal="center" vertical="center"/>
    </xf>
    <xf numFmtId="0" fontId="6" fillId="0" borderId="0" xfId="0" applyFont="1" applyAlignment="1">
      <alignment horizontal="left" vertical="top" wrapText="1"/>
    </xf>
    <xf numFmtId="0" fontId="0" fillId="2" borderId="3"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6" xfId="0" applyFill="1" applyBorder="1" applyAlignment="1" applyProtection="1">
      <alignment horizontal="left" vertical="center" wrapText="1"/>
      <protection hidden="1"/>
    </xf>
    <xf numFmtId="0" fontId="0" fillId="2" borderId="3" xfId="0" applyFill="1" applyBorder="1" applyAlignment="1" applyProtection="1">
      <alignment horizontal="left" vertical="center"/>
      <protection hidden="1"/>
    </xf>
    <xf numFmtId="0" fontId="0" fillId="2" borderId="5" xfId="0" applyFill="1" applyBorder="1" applyAlignment="1" applyProtection="1">
      <alignment horizontal="left" vertical="center"/>
      <protection hidden="1"/>
    </xf>
    <xf numFmtId="0" fontId="0" fillId="2" borderId="6" xfId="0" applyFill="1" applyBorder="1" applyAlignment="1" applyProtection="1">
      <alignment horizontal="left" vertical="center"/>
      <protection hidden="1"/>
    </xf>
  </cellXfs>
  <cellStyles count="2">
    <cellStyle name="Normal" xfId="0" builtinId="0"/>
    <cellStyle name="Percent" xfId="1" builtinId="5"/>
  </cellStyles>
  <dxfs count="1">
    <dxf>
      <font>
        <color theme="4"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DDB9-F81B-4E98-9BB2-E84057B7711D}">
  <sheetPr codeName="Sheet1">
    <pageSetUpPr fitToPage="1"/>
  </sheetPr>
  <dimension ref="B1:G27"/>
  <sheetViews>
    <sheetView showGridLines="0" tabSelected="1" zoomScaleNormal="100" workbookViewId="0">
      <selection activeCell="C6" sqref="C6"/>
    </sheetView>
  </sheetViews>
  <sheetFormatPr defaultRowHeight="12.5" x14ac:dyDescent="0.25"/>
  <cols>
    <col min="1" max="1" width="3.26953125" customWidth="1"/>
    <col min="2" max="2" width="53" customWidth="1"/>
    <col min="3" max="3" width="20.26953125" customWidth="1"/>
    <col min="4" max="4" width="13.453125" style="8" customWidth="1"/>
    <col min="5" max="5" width="15.1796875" customWidth="1"/>
    <col min="6" max="6" width="11.1796875" customWidth="1"/>
    <col min="7" max="7" width="25" customWidth="1"/>
    <col min="8" max="8" width="2.54296875" customWidth="1"/>
  </cols>
  <sheetData>
    <row r="1" spans="2:7" x14ac:dyDescent="0.25">
      <c r="B1" s="1"/>
      <c r="C1" s="1"/>
      <c r="D1" s="5"/>
    </row>
    <row r="2" spans="2:7" ht="24" customHeight="1" x14ac:dyDescent="0.45">
      <c r="B2" s="17" t="s">
        <v>0</v>
      </c>
      <c r="C2" s="18"/>
      <c r="D2" s="6"/>
      <c r="E2" s="17" t="s">
        <v>1</v>
      </c>
    </row>
    <row r="3" spans="2:7" ht="25" customHeight="1" x14ac:dyDescent="0.25">
      <c r="B3" s="32" t="s">
        <v>2</v>
      </c>
      <c r="C3" s="20" t="s">
        <v>3</v>
      </c>
      <c r="D3" s="33"/>
      <c r="E3" s="10" t="s">
        <v>4</v>
      </c>
      <c r="F3" s="11"/>
      <c r="G3" s="11"/>
    </row>
    <row r="4" spans="2:7" ht="25" customHeight="1" x14ac:dyDescent="0.25">
      <c r="B4" s="32" t="s">
        <v>5</v>
      </c>
      <c r="C4" s="20" t="s">
        <v>6</v>
      </c>
      <c r="D4" s="33"/>
      <c r="E4" s="2" t="s">
        <v>7</v>
      </c>
      <c r="F4" s="11"/>
      <c r="G4" s="11"/>
    </row>
    <row r="5" spans="2:7" ht="25" customHeight="1" x14ac:dyDescent="0.25">
      <c r="B5" s="23" t="s">
        <v>8</v>
      </c>
      <c r="C5" s="21">
        <v>206500</v>
      </c>
      <c r="D5" s="7"/>
      <c r="E5" s="11"/>
      <c r="F5" s="11"/>
      <c r="G5" s="11"/>
    </row>
    <row r="6" spans="2:7" ht="31.5" customHeight="1" x14ac:dyDescent="0.25">
      <c r="B6" s="24" t="str">
        <f>+IF(C3="SBIR","Not required for SBIR","B.  Research Institution Subaward, Amount in F5 for Research Institution: ")</f>
        <v>Not required for SBIR</v>
      </c>
      <c r="C6" s="22"/>
      <c r="D6" s="7"/>
      <c r="E6" s="11"/>
      <c r="F6" s="11"/>
      <c r="G6" s="11"/>
    </row>
    <row r="7" spans="2:7" ht="47.25" customHeight="1" x14ac:dyDescent="0.25">
      <c r="B7" s="24" t="str">
        <f>+IF(C3="SBIR","C. Funding for Consultants &amp; Subawards, F3 + F5 + F8+ F9 + F10 (for third parties): ", "C.  Funding for Consultants &amp; Other Subawards, F3 + F5 (not including Research Institution) + F8 + F9 + F10 (for third parties): ")</f>
        <v xml:space="preserve">C. Funding for Consultants &amp; Subawards, F3 + F5 + F8+ F9 + F10 (for third parties): </v>
      </c>
      <c r="C7" s="22">
        <v>65522</v>
      </c>
      <c r="D7" s="13" t="s">
        <v>9</v>
      </c>
      <c r="E7" s="14" t="s">
        <v>10</v>
      </c>
      <c r="F7" s="15"/>
      <c r="G7" s="16"/>
    </row>
    <row r="8" spans="2:7" ht="22.5" customHeight="1" x14ac:dyDescent="0.25">
      <c r="B8" s="25" t="str">
        <f>"Small Business level of effort" &amp; IF(C3="SBIR","= (A-C)/A"," = (A-B-C)/A") &amp; ": "</f>
        <v xml:space="preserve">Small Business level of effort= (A-C)/A: </v>
      </c>
      <c r="C8" s="29">
        <f>+IF(C5&lt;&gt;0,IF(C3="SBIR",(C5-C7)/C5,(C5-C6-C7)/C5),"")</f>
        <v>0.68270217917675546</v>
      </c>
      <c r="D8" s="30" t="str">
        <f>+IF(C5&lt;&gt;0,IF(C8&gt;=+IF(AND(C4="Phase I",OR(C3="SBIR",LEFT(C3,4)="Both")),0.6666667,IF(C3="STTR",0.4,0.5)),"Yes","No"),"")</f>
        <v>Yes</v>
      </c>
      <c r="E8" s="38" t="str">
        <f>+IF(C5&lt;&gt;0,IF(AND(C3="SBIR",C4="Phase I")," &gt;=  66.7% for SBIR Phase I",+IF(AND(OR(C3="SBIR",LEFT(C3,4)="Both"),C4&lt;&gt;"Phase I"), " &gt;= 50% for " &amp; C3 &amp; " " &amp;  C4,+IF(AND(LEFT(C3,4)="Both",C4="Phase I")," &gt;= 66.7% for " &amp; C3 &amp; " " &amp; C4," &gt;= 40% for " &amp; C3 &amp; " "&amp;C4))) &amp; " applications","")</f>
        <v xml:space="preserve"> &gt;=  66.7% for SBIR Phase I applications</v>
      </c>
      <c r="F8" s="39"/>
      <c r="G8" s="40"/>
    </row>
    <row r="9" spans="2:7" ht="25" customHeight="1" x14ac:dyDescent="0.25">
      <c r="B9" s="26" t="str">
        <f>+IF(C3="SBIR", "","Research Institution level of effort = B/A: ")</f>
        <v/>
      </c>
      <c r="C9" s="29" t="str">
        <f>+IF(C5&lt;&gt;0,IF(C3&lt;&gt;"SBIR",C6/C5,"N/A"),"")</f>
        <v>N/A</v>
      </c>
      <c r="D9" s="30" t="str">
        <f>+IF(C5&lt;&gt;0,IF(C3="SBIR","N/A",IF(C9&gt;=0.3,"Yes","No")),"")</f>
        <v>N/A</v>
      </c>
      <c r="E9" s="38" t="str">
        <f>+IF(C5&lt;&gt;0,IF(C3&lt;&gt;"SBIR"," &gt;= 30% for " &amp; C3 &amp; " " &amp; C4 &amp; " applications",""),"")</f>
        <v/>
      </c>
      <c r="F9" s="39"/>
      <c r="G9" s="40"/>
    </row>
    <row r="10" spans="2:7" ht="25" customHeight="1" x14ac:dyDescent="0.45">
      <c r="B10" s="17" t="s">
        <v>11</v>
      </c>
      <c r="C10" s="18"/>
      <c r="D10" s="27"/>
      <c r="E10" s="28"/>
      <c r="F10" s="28"/>
      <c r="G10" s="28"/>
    </row>
    <row r="11" spans="2:7" ht="25" customHeight="1" x14ac:dyDescent="0.25">
      <c r="B11" s="23" t="s">
        <v>12</v>
      </c>
      <c r="C11" s="31">
        <v>6500</v>
      </c>
      <c r="D11" s="30" t="str">
        <f>+IF(C11="","",IF(C11&lt;=+IF(C4="Phase I", 6500,50000),"Yes","No"))</f>
        <v>Yes</v>
      </c>
      <c r="E11" s="38" t="str">
        <f xml:space="preserve"> IF(C11="",""," Maximum TABA vendor budget is " &amp; IF(C4="Phase I","$6,500", "$50,000"))</f>
        <v xml:space="preserve"> Maximum TABA vendor budget is $6,500</v>
      </c>
      <c r="F11" s="39"/>
      <c r="G11" s="40"/>
    </row>
    <row r="12" spans="2:7" ht="40.5" customHeight="1" x14ac:dyDescent="0.25">
      <c r="B12" s="23" t="s">
        <v>13</v>
      </c>
      <c r="C12" s="31">
        <v>206500</v>
      </c>
      <c r="D12" s="30" t="str">
        <f>+IF(C12="","",IF(AND(D11="Yes",C5&lt;=C11+C12),"Yes","No"))</f>
        <v>Yes</v>
      </c>
      <c r="E12" s="35" t="str">
        <f>" Total Requested Funds, K, should not exceed Maximum Award Amount plus TABA vendor funds"</f>
        <v xml:space="preserve"> Total Requested Funds, K, should not exceed Maximum Award Amount plus TABA vendor funds</v>
      </c>
      <c r="F12" s="36"/>
      <c r="G12" s="37"/>
    </row>
    <row r="13" spans="2:7" ht="23.25" customHeight="1" x14ac:dyDescent="0.25">
      <c r="B13" s="3" t="s">
        <v>14</v>
      </c>
    </row>
    <row r="14" spans="2:7" ht="39" customHeight="1" x14ac:dyDescent="0.25">
      <c r="B14" s="34" t="s">
        <v>15</v>
      </c>
      <c r="C14" s="34"/>
      <c r="D14" s="34"/>
      <c r="E14" s="34"/>
      <c r="F14" s="34"/>
      <c r="G14" s="34"/>
    </row>
    <row r="15" spans="2:7" ht="12.75" customHeight="1" x14ac:dyDescent="0.25">
      <c r="B15" s="4"/>
      <c r="C15" s="4"/>
      <c r="D15" s="9"/>
    </row>
    <row r="16" spans="2:7" ht="12.75" customHeight="1" x14ac:dyDescent="0.25">
      <c r="C16" s="4"/>
      <c r="D16" s="9"/>
    </row>
    <row r="19" spans="2:5" x14ac:dyDescent="0.25">
      <c r="B19" s="12"/>
    </row>
    <row r="21" spans="2:5" x14ac:dyDescent="0.25">
      <c r="B21" s="12"/>
    </row>
    <row r="23" spans="2:5" x14ac:dyDescent="0.25">
      <c r="E23" s="19"/>
    </row>
    <row r="27" spans="2:5" hidden="1" x14ac:dyDescent="0.25"/>
  </sheetData>
  <sheetProtection sheet="1" objects="1" scenarios="1"/>
  <mergeCells count="5">
    <mergeCell ref="B14:G14"/>
    <mergeCell ref="E12:G12"/>
    <mergeCell ref="E8:G8"/>
    <mergeCell ref="E9:G9"/>
    <mergeCell ref="E11:G11"/>
  </mergeCells>
  <conditionalFormatting sqref="C6">
    <cfRule type="expression" dxfId="0" priority="2">
      <formula>$C$3 = "SBIR"</formula>
    </cfRule>
  </conditionalFormatting>
  <dataValidations count="2">
    <dataValidation type="list" allowBlank="1" showInputMessage="1" showErrorMessage="1" sqref="C4" xr:uid="{F09E697A-BC19-49CC-AD8F-13926D343CCD}">
      <formula1>"Phase I, Phase II, Phase IIA, Phase IIB, Phase IIC"</formula1>
    </dataValidation>
    <dataValidation type="list" allowBlank="1" showInputMessage="1" showErrorMessage="1" sqref="C3" xr:uid="{7597C6A5-BD40-4153-8C5D-EE2F384F1D25}">
      <formula1>"SBIR,STTR, Both SBIR &amp; STTR"</formula1>
    </dataValidation>
  </dataValidations>
  <pageMargins left="0.25" right="0.25" top="0.75" bottom="0.75" header="0.3" footer="0.3"/>
  <pageSetup scale="95" orientation="landscape" r:id="rId1"/>
  <headerFooter>
    <oddHeader>&amp;COffice of DOE SBIR/STTR Programs</oddHeader>
    <oddFooter>&amp;CLevel of Effort and Max Funding Worksheet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LOE &amp; Funding Worksheet</vt:lpstr>
      <vt:lpstr>'LOE &amp; Funding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2019-10-10T15:38:15Z</dcterms:created>
  <dcterms:modified xsi:type="dcterms:W3CDTF">2022-08-24T13:45:23Z</dcterms:modified>
  <cp:category/>
  <cp:contentStatus/>
</cp:coreProperties>
</file>